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1200" windowWidth="28800" windowHeight="1203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E10" i="6"/>
  <c r="H10" i="6" s="1"/>
  <c r="E11" i="6"/>
  <c r="E12" i="6"/>
  <c r="H12" i="6" s="1"/>
  <c r="H75" i="6"/>
  <c r="H71" i="6"/>
  <c r="H67" i="6"/>
  <c r="H63" i="6"/>
  <c r="H59" i="6"/>
  <c r="H55" i="6"/>
  <c r="H39" i="6"/>
  <c r="H35" i="6"/>
  <c r="H11" i="6"/>
  <c r="H9" i="6"/>
  <c r="H8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/>
  <c r="E43" i="6"/>
  <c r="H43" i="6" s="1"/>
  <c r="E33" i="6"/>
  <c r="H33" i="6" s="1"/>
  <c r="E23" i="6"/>
  <c r="H23" i="6" s="1"/>
  <c r="G77" i="6"/>
  <c r="E13" i="6"/>
  <c r="H13" i="6" s="1"/>
  <c r="F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<sst xmlns="http://schemas.openxmlformats.org/spreadsheetml/2006/main" count="84" uniqueCount="84">
  <si>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</si>
  <si>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</si>
  <si>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</si>
  <si>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</si>
  <si>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</si>
  <si>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</si>
  <si>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</si>
  <si>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</si>
  <si>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</si>
  <si>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</si>
  <si>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</si>
  <si>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</si>
  <si>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</si>
  <si>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</si>
  <si>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</si>
  <si>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</si>
  <si>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</si>
  <si>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</si>
  <si>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</si>
  <si>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</si>
  <si>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</si>
  <si>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</si>
  <si>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</si>
  <si>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</si>
  <si>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</si>
  <si>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</si>
  <si>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</si>
  <si>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</si>
  <si>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</si>
  <si>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</si>
  <si>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</si>
  <si>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</si>
  <si>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</si>
  <si>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</si>
  <si>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</si>
  <si>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</si>
  <si>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</si>
  <si>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</si>
  <si>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</si>
  <si>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</si>
  <si>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</si>
  <si>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</si>
  <si>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</si>
  <si>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</si>
  <si>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</si>
  <si>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</si>
  <si>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</si>
  <si>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</si>
  <si>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</si>
  <si>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</si>
  <si>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</si>
  <si>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</si>
  <si>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</si>
  <si>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</si>
  <si>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</si>
  <si>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</si>
  <si>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</si>
  <si>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</si>
  <si>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</si>
  <si>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</si>
  <si>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</si>
  <si>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</si>
  <si>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</si>
  <si>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</si>
  <si>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</si>
  <si>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</si>
  <si>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</si>
  <si>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</si>
  <si>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</si>
  <si>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</si>
  <si>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</si>
  <si>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</si>
  <si>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</si>
  <si>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</si>
  <si>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</si>
  <si>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</si>
  <si>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</si>
  <si>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</si>
  <si>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</si>
  <si>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</si>
  <si>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</si>
  <si>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</si>
  <si>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</si>
  <si>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 FELIPE
ESTADO ANALÍTICO DEL EJERCICIO DEL PRESUPUESTO DE EGRESOS
Clasificación por Objeto del Gasto (Capítulo y Concepto)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</si>
</sst>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1</xdr:rowOff>
    </xdr:from>
    <xdr:to>
      <xdr:col>7</xdr:col>
      <xdr:colOff>471662</xdr:colOff>
      <xdr:row>84</xdr:row>
      <xdr:rowOff>10585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9684"/>
        <a:stretch/>
      </xdr:blipFill>
      <xdr:spPr>
        <a:xfrm>
          <a:off x="0" y="12647084"/>
          <a:ext cx="9721495" cy="45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view="pageBreakPreview" zoomScale="90" zoomScaleNormal="100" zoomScaleSheetLayoutView="9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71.25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116335823.52</v>
      </c>
      <c r="D5" s="9">
        <f>SUM(D6:D12)</f>
        <v>-1560714.71</v>
      </c>
      <c r="E5" s="9">
        <f>C5+D5</f>
        <v>114775108.81</v>
      </c>
      <c r="F5" s="9">
        <f>SUM(F6:F12)</f>
        <v>109968875.22000001</v>
      </c>
      <c r="G5" s="9">
        <f>SUM(G6:G12)</f>
        <v>109968875.22000001</v>
      </c>
      <c r="H5" s="9">
        <f>E5-F5</f>
        <v>4806233.5899999887</v>
      </c>
    </row>
    <row r="6" spans="1:8" x14ac:dyDescent="0.2">
      <c r="A6" s="14">
        <v>1100</v>
      </c>
      <c r="B6" s="6" t="s">
        <v>25</v>
      </c>
      <c r="C6" s="10">
        <v>68650505.219999999</v>
      </c>
      <c r="D6" s="10">
        <v>-1583284.01</v>
      </c>
      <c r="E6" s="10">
        <f t="shared" ref="E6:E69" si="0">C6+D6</f>
        <v>67067221.210000001</v>
      </c>
      <c r="F6" s="10">
        <v>65562480.859999999</v>
      </c>
      <c r="G6" s="10">
        <v>65562480.859999999</v>
      </c>
      <c r="H6" s="10">
        <f t="shared" ref="H6:H69" si="1">E6-F6</f>
        <v>1504740.3500000015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9415048.3399999999</v>
      </c>
      <c r="D8" s="10">
        <v>222507.51999999999</v>
      </c>
      <c r="E8" s="10">
        <f t="shared" si="0"/>
        <v>9637555.8599999994</v>
      </c>
      <c r="F8" s="10">
        <v>9262693.0500000007</v>
      </c>
      <c r="G8" s="10">
        <v>9262693.0500000007</v>
      </c>
      <c r="H8" s="10">
        <f t="shared" si="1"/>
        <v>374862.80999999866</v>
      </c>
    </row>
    <row r="9" spans="1:8" x14ac:dyDescent="0.2">
      <c r="A9" s="14">
        <v>1400</v>
      </c>
      <c r="B9" s="6" t="s">
        <v>1</v>
      </c>
      <c r="C9" s="10">
        <v>21436526.600000001</v>
      </c>
      <c r="D9" s="10">
        <v>-411523.22</v>
      </c>
      <c r="E9" s="10">
        <f t="shared" si="0"/>
        <v>21025003.380000003</v>
      </c>
      <c r="F9" s="10">
        <v>18414155.760000002</v>
      </c>
      <c r="G9" s="10">
        <v>18414155.760000002</v>
      </c>
      <c r="H9" s="10">
        <f t="shared" si="1"/>
        <v>2610847.620000001</v>
      </c>
    </row>
    <row r="10" spans="1:8" x14ac:dyDescent="0.2">
      <c r="A10" s="14">
        <v>1500</v>
      </c>
      <c r="B10" s="6" t="s">
        <v>28</v>
      </c>
      <c r="C10" s="10">
        <v>13376306.98</v>
      </c>
      <c r="D10" s="10">
        <v>318310.87</v>
      </c>
      <c r="E10" s="10">
        <f t="shared" si="0"/>
        <v>13694617.85</v>
      </c>
      <c r="F10" s="10">
        <v>13378835.039999999</v>
      </c>
      <c r="G10" s="10">
        <v>13378835.039999999</v>
      </c>
      <c r="H10" s="10">
        <f t="shared" si="1"/>
        <v>315782.81000000052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3457436.38</v>
      </c>
      <c r="D12" s="10">
        <v>-106725.87</v>
      </c>
      <c r="E12" s="10">
        <f t="shared" si="0"/>
        <v>3350710.51</v>
      </c>
      <c r="F12" s="10">
        <v>3350710.51</v>
      </c>
      <c r="G12" s="10">
        <v>3350710.51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23811168.640000001</v>
      </c>
      <c r="D13" s="10">
        <f>SUM(D14:D22)</f>
        <v>5366779.2500000009</v>
      </c>
      <c r="E13" s="10">
        <f t="shared" si="0"/>
        <v>29177947.890000001</v>
      </c>
      <c r="F13" s="10">
        <f>SUM(F14:F22)</f>
        <v>26461181.429999996</v>
      </c>
      <c r="G13" s="10">
        <f>SUM(G14:G22)</f>
        <v>26410156.039999999</v>
      </c>
      <c r="H13" s="10">
        <f t="shared" si="1"/>
        <v>2716766.4600000046</v>
      </c>
    </row>
    <row r="14" spans="1:8" x14ac:dyDescent="0.2">
      <c r="A14" s="14">
        <v>2100</v>
      </c>
      <c r="B14" s="6" t="s">
        <v>30</v>
      </c>
      <c r="C14" s="10">
        <v>2043518.27</v>
      </c>
      <c r="D14" s="10">
        <v>89533.83</v>
      </c>
      <c r="E14" s="10">
        <f t="shared" si="0"/>
        <v>2133052.1</v>
      </c>
      <c r="F14" s="10">
        <v>1795633.69</v>
      </c>
      <c r="G14" s="10">
        <v>1766540.89</v>
      </c>
      <c r="H14" s="10">
        <f t="shared" si="1"/>
        <v>337418.41000000015</v>
      </c>
    </row>
    <row r="15" spans="1:8" x14ac:dyDescent="0.2">
      <c r="A15" s="14">
        <v>2200</v>
      </c>
      <c r="B15" s="6" t="s">
        <v>31</v>
      </c>
      <c r="C15" s="10">
        <v>681382.06</v>
      </c>
      <c r="D15" s="10">
        <v>-128566.78</v>
      </c>
      <c r="E15" s="10">
        <f t="shared" si="0"/>
        <v>552815.28</v>
      </c>
      <c r="F15" s="10">
        <v>484282.87</v>
      </c>
      <c r="G15" s="10">
        <v>484282.87</v>
      </c>
      <c r="H15" s="10">
        <f t="shared" si="1"/>
        <v>68532.410000000033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100</v>
      </c>
      <c r="E16" s="10">
        <f t="shared" si="0"/>
        <v>100</v>
      </c>
      <c r="F16" s="10">
        <v>0</v>
      </c>
      <c r="G16" s="10">
        <v>0</v>
      </c>
      <c r="H16" s="10">
        <f t="shared" si="1"/>
        <v>100</v>
      </c>
    </row>
    <row r="17" spans="1:8" x14ac:dyDescent="0.2">
      <c r="A17" s="14">
        <v>2400</v>
      </c>
      <c r="B17" s="6" t="s">
        <v>33</v>
      </c>
      <c r="C17" s="10">
        <v>2355476.63</v>
      </c>
      <c r="D17" s="10">
        <v>848480.45</v>
      </c>
      <c r="E17" s="10">
        <f t="shared" si="0"/>
        <v>3203957.08</v>
      </c>
      <c r="F17" s="10">
        <v>2223586.2400000002</v>
      </c>
      <c r="G17" s="10">
        <v>2223586.2400000002</v>
      </c>
      <c r="H17" s="10">
        <f t="shared" si="1"/>
        <v>980370.83999999985</v>
      </c>
    </row>
    <row r="18" spans="1:8" x14ac:dyDescent="0.2">
      <c r="A18" s="14">
        <v>2500</v>
      </c>
      <c r="B18" s="6" t="s">
        <v>34</v>
      </c>
      <c r="C18" s="10">
        <v>158120.14000000001</v>
      </c>
      <c r="D18" s="10">
        <v>71897.14</v>
      </c>
      <c r="E18" s="10">
        <f t="shared" si="0"/>
        <v>230017.28000000003</v>
      </c>
      <c r="F18" s="10">
        <v>167384.26999999999</v>
      </c>
      <c r="G18" s="10">
        <v>167384.26999999999</v>
      </c>
      <c r="H18" s="10">
        <f t="shared" si="1"/>
        <v>62633.010000000038</v>
      </c>
    </row>
    <row r="19" spans="1:8" x14ac:dyDescent="0.2">
      <c r="A19" s="14">
        <v>2600</v>
      </c>
      <c r="B19" s="6" t="s">
        <v>35</v>
      </c>
      <c r="C19" s="10">
        <v>12880436.43</v>
      </c>
      <c r="D19" s="10">
        <v>2867846.79</v>
      </c>
      <c r="E19" s="10">
        <f t="shared" si="0"/>
        <v>15748283.219999999</v>
      </c>
      <c r="F19" s="10">
        <v>15184760.51</v>
      </c>
      <c r="G19" s="10">
        <v>15174326.91</v>
      </c>
      <c r="H19" s="10">
        <f t="shared" si="1"/>
        <v>563522.70999999903</v>
      </c>
    </row>
    <row r="20" spans="1:8" x14ac:dyDescent="0.2">
      <c r="A20" s="14">
        <v>2700</v>
      </c>
      <c r="B20" s="6" t="s">
        <v>36</v>
      </c>
      <c r="C20" s="10">
        <v>1784337.88</v>
      </c>
      <c r="D20" s="10">
        <v>497806.67</v>
      </c>
      <c r="E20" s="10">
        <f t="shared" si="0"/>
        <v>2282144.5499999998</v>
      </c>
      <c r="F20" s="10">
        <v>2238264.4</v>
      </c>
      <c r="G20" s="10">
        <v>2238264.4</v>
      </c>
      <c r="H20" s="10">
        <f t="shared" si="1"/>
        <v>43880.149999999907</v>
      </c>
    </row>
    <row r="21" spans="1:8" x14ac:dyDescent="0.2">
      <c r="A21" s="14">
        <v>2800</v>
      </c>
      <c r="B21" s="6" t="s">
        <v>37</v>
      </c>
      <c r="C21" s="10">
        <v>598800</v>
      </c>
      <c r="D21" s="10">
        <v>531081.04</v>
      </c>
      <c r="E21" s="10">
        <f t="shared" si="0"/>
        <v>1129881.04</v>
      </c>
      <c r="F21" s="10">
        <v>1128161.23</v>
      </c>
      <c r="G21" s="10">
        <v>1128161.23</v>
      </c>
      <c r="H21" s="10">
        <f t="shared" si="1"/>
        <v>1719.8100000000559</v>
      </c>
    </row>
    <row r="22" spans="1:8" x14ac:dyDescent="0.2">
      <c r="A22" s="14">
        <v>2900</v>
      </c>
      <c r="B22" s="6" t="s">
        <v>38</v>
      </c>
      <c r="C22" s="10">
        <v>3309097.23</v>
      </c>
      <c r="D22" s="10">
        <v>588600.11</v>
      </c>
      <c r="E22" s="10">
        <f t="shared" si="0"/>
        <v>3897697.34</v>
      </c>
      <c r="F22" s="10">
        <v>3239108.22</v>
      </c>
      <c r="G22" s="10">
        <v>3227609.23</v>
      </c>
      <c r="H22" s="10">
        <f t="shared" si="1"/>
        <v>658589.11999999965</v>
      </c>
    </row>
    <row r="23" spans="1:8" x14ac:dyDescent="0.2">
      <c r="A23" s="13" t="s">
        <v>18</v>
      </c>
      <c r="B23" s="2"/>
      <c r="C23" s="10">
        <f>SUM(C24:C32)</f>
        <v>44359883.869999997</v>
      </c>
      <c r="D23" s="10">
        <f>SUM(D24:D32)</f>
        <v>5621617.2800000003</v>
      </c>
      <c r="E23" s="10">
        <f t="shared" si="0"/>
        <v>49981501.149999999</v>
      </c>
      <c r="F23" s="10">
        <f>SUM(F24:F32)</f>
        <v>38646916.459999993</v>
      </c>
      <c r="G23" s="10">
        <f>SUM(G24:G32)</f>
        <v>38156309.18</v>
      </c>
      <c r="H23" s="10">
        <f t="shared" si="1"/>
        <v>11334584.690000005</v>
      </c>
    </row>
    <row r="24" spans="1:8" x14ac:dyDescent="0.2">
      <c r="A24" s="14">
        <v>3100</v>
      </c>
      <c r="B24" s="6" t="s">
        <v>39</v>
      </c>
      <c r="C24" s="10">
        <v>10852394.960000001</v>
      </c>
      <c r="D24" s="10">
        <v>2669006.59</v>
      </c>
      <c r="E24" s="10">
        <f t="shared" si="0"/>
        <v>13521401.550000001</v>
      </c>
      <c r="F24" s="10">
        <v>13006691.43</v>
      </c>
      <c r="G24" s="10">
        <v>13006691.43</v>
      </c>
      <c r="H24" s="10">
        <f t="shared" si="1"/>
        <v>514710.12000000104</v>
      </c>
    </row>
    <row r="25" spans="1:8" x14ac:dyDescent="0.2">
      <c r="A25" s="14">
        <v>3200</v>
      </c>
      <c r="B25" s="6" t="s">
        <v>40</v>
      </c>
      <c r="C25" s="10">
        <v>1845442.97</v>
      </c>
      <c r="D25" s="10">
        <v>482705.89</v>
      </c>
      <c r="E25" s="10">
        <f t="shared" si="0"/>
        <v>2328148.86</v>
      </c>
      <c r="F25" s="10">
        <v>2132099.14</v>
      </c>
      <c r="G25" s="10">
        <v>2132099.14</v>
      </c>
      <c r="H25" s="10">
        <f t="shared" si="1"/>
        <v>196049.71999999974</v>
      </c>
    </row>
    <row r="26" spans="1:8" x14ac:dyDescent="0.2">
      <c r="A26" s="14">
        <v>3300</v>
      </c>
      <c r="B26" s="6" t="s">
        <v>41</v>
      </c>
      <c r="C26" s="10">
        <v>11228386.640000001</v>
      </c>
      <c r="D26" s="10">
        <v>1816716.02</v>
      </c>
      <c r="E26" s="10">
        <f t="shared" si="0"/>
        <v>13045102.66</v>
      </c>
      <c r="F26" s="10">
        <v>8929971.3300000001</v>
      </c>
      <c r="G26" s="10">
        <v>8647954.8200000003</v>
      </c>
      <c r="H26" s="10">
        <f t="shared" si="1"/>
        <v>4115131.33</v>
      </c>
    </row>
    <row r="27" spans="1:8" x14ac:dyDescent="0.2">
      <c r="A27" s="14">
        <v>3400</v>
      </c>
      <c r="B27" s="6" t="s">
        <v>42</v>
      </c>
      <c r="C27" s="10">
        <v>2825021.07</v>
      </c>
      <c r="D27" s="10">
        <v>45601.4</v>
      </c>
      <c r="E27" s="10">
        <f t="shared" si="0"/>
        <v>2870622.4699999997</v>
      </c>
      <c r="F27" s="10">
        <v>2389379.4700000002</v>
      </c>
      <c r="G27" s="10">
        <v>2389379.4700000002</v>
      </c>
      <c r="H27" s="10">
        <f t="shared" si="1"/>
        <v>481242.99999999953</v>
      </c>
    </row>
    <row r="28" spans="1:8" x14ac:dyDescent="0.2">
      <c r="A28" s="14">
        <v>3500</v>
      </c>
      <c r="B28" s="6" t="s">
        <v>43</v>
      </c>
      <c r="C28" s="10">
        <v>2135752.4700000002</v>
      </c>
      <c r="D28" s="10">
        <v>-393588.16</v>
      </c>
      <c r="E28" s="10">
        <f t="shared" si="0"/>
        <v>1742164.3100000003</v>
      </c>
      <c r="F28" s="10">
        <v>1315110.58</v>
      </c>
      <c r="G28" s="10">
        <v>1315110.58</v>
      </c>
      <c r="H28" s="10">
        <f t="shared" si="1"/>
        <v>427053.73000000021</v>
      </c>
    </row>
    <row r="29" spans="1:8" x14ac:dyDescent="0.2">
      <c r="A29" s="14">
        <v>3600</v>
      </c>
      <c r="B29" s="6" t="s">
        <v>44</v>
      </c>
      <c r="C29" s="10">
        <v>794192.54</v>
      </c>
      <c r="D29" s="10">
        <v>286865.03999999998</v>
      </c>
      <c r="E29" s="10">
        <f t="shared" si="0"/>
        <v>1081057.58</v>
      </c>
      <c r="F29" s="10">
        <v>607679.78</v>
      </c>
      <c r="G29" s="10">
        <v>607679.78</v>
      </c>
      <c r="H29" s="10">
        <f t="shared" si="1"/>
        <v>473377.80000000005</v>
      </c>
    </row>
    <row r="30" spans="1:8" x14ac:dyDescent="0.2">
      <c r="A30" s="14">
        <v>3700</v>
      </c>
      <c r="B30" s="6" t="s">
        <v>45</v>
      </c>
      <c r="C30" s="10">
        <v>236643.92</v>
      </c>
      <c r="D30" s="10">
        <v>-18117.11</v>
      </c>
      <c r="E30" s="10">
        <f t="shared" si="0"/>
        <v>218526.81</v>
      </c>
      <c r="F30" s="10">
        <v>161580.88</v>
      </c>
      <c r="G30" s="10">
        <v>161580.88</v>
      </c>
      <c r="H30" s="10">
        <f t="shared" si="1"/>
        <v>56945.929999999993</v>
      </c>
    </row>
    <row r="31" spans="1:8" x14ac:dyDescent="0.2">
      <c r="A31" s="14">
        <v>3800</v>
      </c>
      <c r="B31" s="6" t="s">
        <v>46</v>
      </c>
      <c r="C31" s="10">
        <v>5912743.7199999997</v>
      </c>
      <c r="D31" s="10">
        <v>663134.13</v>
      </c>
      <c r="E31" s="10">
        <f t="shared" si="0"/>
        <v>6575877.8499999996</v>
      </c>
      <c r="F31" s="10">
        <v>6348057.2699999996</v>
      </c>
      <c r="G31" s="10">
        <v>6348057.2699999996</v>
      </c>
      <c r="H31" s="10">
        <f t="shared" si="1"/>
        <v>227820.58000000007</v>
      </c>
    </row>
    <row r="32" spans="1:8" x14ac:dyDescent="0.2">
      <c r="A32" s="14">
        <v>3900</v>
      </c>
      <c r="B32" s="6" t="s">
        <v>0</v>
      </c>
      <c r="C32" s="10">
        <v>8529305.5800000001</v>
      </c>
      <c r="D32" s="10">
        <v>69293.48</v>
      </c>
      <c r="E32" s="10">
        <f t="shared" si="0"/>
        <v>8598599.0600000005</v>
      </c>
      <c r="F32" s="10">
        <v>3756346.58</v>
      </c>
      <c r="G32" s="10">
        <v>3547755.81</v>
      </c>
      <c r="H32" s="10">
        <f t="shared" si="1"/>
        <v>4842252.4800000004</v>
      </c>
    </row>
    <row r="33" spans="1:8" x14ac:dyDescent="0.2">
      <c r="A33" s="13" t="s">
        <v>19</v>
      </c>
      <c r="B33" s="2"/>
      <c r="C33" s="10">
        <f>SUM(C34:C42)</f>
        <v>84086908.280000001</v>
      </c>
      <c r="D33" s="10">
        <f>SUM(D34:D42)</f>
        <v>443180.56999999937</v>
      </c>
      <c r="E33" s="10">
        <f t="shared" si="0"/>
        <v>84530088.849999994</v>
      </c>
      <c r="F33" s="10">
        <f>SUM(F34:F42)</f>
        <v>72336782.75</v>
      </c>
      <c r="G33" s="10">
        <f>SUM(G34:G42)</f>
        <v>67187968.590000004</v>
      </c>
      <c r="H33" s="10">
        <f t="shared" si="1"/>
        <v>12193306.099999994</v>
      </c>
    </row>
    <row r="34" spans="1:8" x14ac:dyDescent="0.2">
      <c r="A34" s="14">
        <v>4100</v>
      </c>
      <c r="B34" s="6" t="s">
        <v>47</v>
      </c>
      <c r="C34" s="10">
        <v>13840012.720000001</v>
      </c>
      <c r="D34" s="10">
        <v>1200000</v>
      </c>
      <c r="E34" s="10">
        <f t="shared" si="0"/>
        <v>15040012.720000001</v>
      </c>
      <c r="F34" s="10">
        <v>15040012.720000001</v>
      </c>
      <c r="G34" s="10">
        <v>15040012.720000001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64427.25</v>
      </c>
      <c r="E35" s="10">
        <f t="shared" si="0"/>
        <v>64427.25</v>
      </c>
      <c r="F35" s="10">
        <v>64350</v>
      </c>
      <c r="G35" s="10">
        <v>64350</v>
      </c>
      <c r="H35" s="10">
        <f t="shared" si="1"/>
        <v>77.25</v>
      </c>
    </row>
    <row r="36" spans="1:8" x14ac:dyDescent="0.2">
      <c r="A36" s="14">
        <v>4300</v>
      </c>
      <c r="B36" s="6" t="s">
        <v>49</v>
      </c>
      <c r="C36" s="10">
        <v>19420000</v>
      </c>
      <c r="D36" s="10">
        <v>-5283570.6900000004</v>
      </c>
      <c r="E36" s="10">
        <f t="shared" si="0"/>
        <v>14136429.309999999</v>
      </c>
      <c r="F36" s="10">
        <v>13706092.34</v>
      </c>
      <c r="G36" s="10">
        <v>12819672.17</v>
      </c>
      <c r="H36" s="10">
        <f t="shared" si="1"/>
        <v>430336.96999999881</v>
      </c>
    </row>
    <row r="37" spans="1:8" x14ac:dyDescent="0.2">
      <c r="A37" s="14">
        <v>4400</v>
      </c>
      <c r="B37" s="6" t="s">
        <v>50</v>
      </c>
      <c r="C37" s="10">
        <v>42295114.299999997</v>
      </c>
      <c r="D37" s="10">
        <v>3271493.26</v>
      </c>
      <c r="E37" s="10">
        <f t="shared" si="0"/>
        <v>45566607.559999995</v>
      </c>
      <c r="F37" s="10">
        <v>36004728.100000001</v>
      </c>
      <c r="G37" s="10">
        <v>31752834.109999999</v>
      </c>
      <c r="H37" s="10">
        <f t="shared" si="1"/>
        <v>9561879.4599999934</v>
      </c>
    </row>
    <row r="38" spans="1:8" x14ac:dyDescent="0.2">
      <c r="A38" s="14">
        <v>4500</v>
      </c>
      <c r="B38" s="6" t="s">
        <v>7</v>
      </c>
      <c r="C38" s="10">
        <v>8031781.2599999998</v>
      </c>
      <c r="D38" s="10">
        <v>1173330.75</v>
      </c>
      <c r="E38" s="10">
        <f t="shared" si="0"/>
        <v>9205112.0099999998</v>
      </c>
      <c r="F38" s="10">
        <v>7019507.5899999999</v>
      </c>
      <c r="G38" s="10">
        <v>7019507.5899999999</v>
      </c>
      <c r="H38" s="10">
        <f t="shared" si="1"/>
        <v>2185604.42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500000</v>
      </c>
      <c r="D41" s="10">
        <v>17500</v>
      </c>
      <c r="E41" s="10">
        <f t="shared" si="0"/>
        <v>517500</v>
      </c>
      <c r="F41" s="10">
        <v>502092</v>
      </c>
      <c r="G41" s="10">
        <v>491592</v>
      </c>
      <c r="H41" s="10">
        <f t="shared" si="1"/>
        <v>15408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6601166.54</v>
      </c>
      <c r="D43" s="10">
        <f>SUM(D44:D52)</f>
        <v>-4115914.9</v>
      </c>
      <c r="E43" s="10">
        <f t="shared" si="0"/>
        <v>2485251.64</v>
      </c>
      <c r="F43" s="10">
        <f>SUM(F44:F52)</f>
        <v>2178950.19</v>
      </c>
      <c r="G43" s="10">
        <f>SUM(G44:G52)</f>
        <v>2178950.19</v>
      </c>
      <c r="H43" s="10">
        <f t="shared" si="1"/>
        <v>306301.45000000019</v>
      </c>
    </row>
    <row r="44" spans="1:8" x14ac:dyDescent="0.2">
      <c r="A44" s="14">
        <v>5100</v>
      </c>
      <c r="B44" s="6" t="s">
        <v>54</v>
      </c>
      <c r="C44" s="10">
        <v>584060</v>
      </c>
      <c r="D44" s="10">
        <v>397305.59</v>
      </c>
      <c r="E44" s="10">
        <f t="shared" si="0"/>
        <v>981365.59000000008</v>
      </c>
      <c r="F44" s="10">
        <v>829319.42</v>
      </c>
      <c r="G44" s="10">
        <v>829319.42</v>
      </c>
      <c r="H44" s="10">
        <f t="shared" si="1"/>
        <v>152046.17000000004</v>
      </c>
    </row>
    <row r="45" spans="1:8" x14ac:dyDescent="0.2">
      <c r="A45" s="14">
        <v>5200</v>
      </c>
      <c r="B45" s="6" t="s">
        <v>55</v>
      </c>
      <c r="C45" s="10">
        <v>120000</v>
      </c>
      <c r="D45" s="10">
        <v>371868.24</v>
      </c>
      <c r="E45" s="10">
        <f t="shared" si="0"/>
        <v>491868.24</v>
      </c>
      <c r="F45" s="10">
        <v>453146.72</v>
      </c>
      <c r="G45" s="10">
        <v>453146.72</v>
      </c>
      <c r="H45" s="10">
        <f t="shared" si="1"/>
        <v>38721.520000000019</v>
      </c>
    </row>
    <row r="46" spans="1:8" x14ac:dyDescent="0.2">
      <c r="A46" s="14">
        <v>5300</v>
      </c>
      <c r="B46" s="6" t="s">
        <v>56</v>
      </c>
      <c r="C46" s="10">
        <v>82900</v>
      </c>
      <c r="D46" s="10">
        <v>-79275.5</v>
      </c>
      <c r="E46" s="10">
        <f t="shared" si="0"/>
        <v>3624.5</v>
      </c>
      <c r="F46" s="10">
        <v>3524.5</v>
      </c>
      <c r="G46" s="10">
        <v>3524.5</v>
      </c>
      <c r="H46" s="10">
        <f t="shared" si="1"/>
        <v>100</v>
      </c>
    </row>
    <row r="47" spans="1:8" x14ac:dyDescent="0.2">
      <c r="A47" s="14">
        <v>5400</v>
      </c>
      <c r="B47" s="6" t="s">
        <v>57</v>
      </c>
      <c r="C47" s="10">
        <v>4660600</v>
      </c>
      <c r="D47" s="10">
        <v>-4660600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250000</v>
      </c>
      <c r="D49" s="10">
        <v>225134</v>
      </c>
      <c r="E49" s="10">
        <f t="shared" si="0"/>
        <v>475134</v>
      </c>
      <c r="F49" s="10">
        <v>422465.17</v>
      </c>
      <c r="G49" s="10">
        <v>422465.17</v>
      </c>
      <c r="H49" s="10">
        <f t="shared" si="1"/>
        <v>52668.830000000016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500000</v>
      </c>
      <c r="D51" s="10">
        <v>0</v>
      </c>
      <c r="E51" s="10">
        <f t="shared" si="0"/>
        <v>500000</v>
      </c>
      <c r="F51" s="10">
        <v>470494.38</v>
      </c>
      <c r="G51" s="10">
        <v>470494.38</v>
      </c>
      <c r="H51" s="10">
        <f t="shared" si="1"/>
        <v>29505.619999999995</v>
      </c>
    </row>
    <row r="52" spans="1:8" x14ac:dyDescent="0.2">
      <c r="A52" s="14">
        <v>5900</v>
      </c>
      <c r="B52" s="6" t="s">
        <v>62</v>
      </c>
      <c r="C52" s="10">
        <v>403606.54</v>
      </c>
      <c r="D52" s="10">
        <v>-370347.23</v>
      </c>
      <c r="E52" s="10">
        <f t="shared" si="0"/>
        <v>33259.31</v>
      </c>
      <c r="F52" s="10">
        <v>0</v>
      </c>
      <c r="G52" s="10">
        <v>0</v>
      </c>
      <c r="H52" s="10">
        <f t="shared" si="1"/>
        <v>33259.31</v>
      </c>
    </row>
    <row r="53" spans="1:8" x14ac:dyDescent="0.2">
      <c r="A53" s="13" t="s">
        <v>21</v>
      </c>
      <c r="B53" s="2"/>
      <c r="C53" s="10">
        <f>SUM(C54:C56)</f>
        <v>116507951.47</v>
      </c>
      <c r="D53" s="10">
        <f>SUM(D54:D56)</f>
        <v>78780250.25</v>
      </c>
      <c r="E53" s="10">
        <f t="shared" si="0"/>
        <v>195288201.72</v>
      </c>
      <c r="F53" s="10">
        <f>SUM(F54:F56)</f>
        <v>127162881.73</v>
      </c>
      <c r="G53" s="10">
        <f>SUM(G54:G56)</f>
        <v>121883157.72</v>
      </c>
      <c r="H53" s="10">
        <f t="shared" si="1"/>
        <v>68125319.989999995</v>
      </c>
    </row>
    <row r="54" spans="1:8" x14ac:dyDescent="0.2">
      <c r="A54" s="14">
        <v>6100</v>
      </c>
      <c r="B54" s="6" t="s">
        <v>63</v>
      </c>
      <c r="C54" s="10">
        <v>116507951.47</v>
      </c>
      <c r="D54" s="10">
        <v>74835947.159999996</v>
      </c>
      <c r="E54" s="10">
        <f t="shared" si="0"/>
        <v>191343898.63</v>
      </c>
      <c r="F54" s="10">
        <v>123218578.64</v>
      </c>
      <c r="G54" s="10">
        <v>117938854.63</v>
      </c>
      <c r="H54" s="10">
        <f t="shared" si="1"/>
        <v>68125319.989999995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3944303.09</v>
      </c>
      <c r="E55" s="10">
        <f t="shared" si="0"/>
        <v>3944303.09</v>
      </c>
      <c r="F55" s="10">
        <v>3944303.09</v>
      </c>
      <c r="G55" s="10">
        <v>3944303.09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91812505.170000002</v>
      </c>
      <c r="D57" s="10">
        <f>SUM(D58:D64)</f>
        <v>-91812505.170000002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91812505.170000002</v>
      </c>
      <c r="D64" s="10">
        <v>-91812505.170000002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3000000</v>
      </c>
      <c r="D65" s="10">
        <f>SUM(D66:D68)</f>
        <v>3506552.62</v>
      </c>
      <c r="E65" s="10">
        <f t="shared" si="0"/>
        <v>6506552.6200000001</v>
      </c>
      <c r="F65" s="10">
        <f>SUM(F66:F68)</f>
        <v>6127283.7699999996</v>
      </c>
      <c r="G65" s="10">
        <f>SUM(G66:G68)</f>
        <v>6127283.7699999996</v>
      </c>
      <c r="H65" s="10">
        <f t="shared" si="1"/>
        <v>379268.85000000056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3000000</v>
      </c>
      <c r="D68" s="10">
        <v>3506552.62</v>
      </c>
      <c r="E68" s="10">
        <f t="shared" si="0"/>
        <v>6506552.6200000001</v>
      </c>
      <c r="F68" s="10">
        <v>6127283.7699999996</v>
      </c>
      <c r="G68" s="10">
        <v>6127283.7699999996</v>
      </c>
      <c r="H68" s="10">
        <f t="shared" si="1"/>
        <v>379268.85000000056</v>
      </c>
    </row>
    <row r="69" spans="1:8" x14ac:dyDescent="0.2">
      <c r="A69" s="13" t="s">
        <v>24</v>
      </c>
      <c r="B69" s="2"/>
      <c r="C69" s="10">
        <f>SUM(C70:C76)</f>
        <v>428709.9</v>
      </c>
      <c r="D69" s="10">
        <f>SUM(D70:D76)</f>
        <v>-291407.17</v>
      </c>
      <c r="E69" s="10">
        <f t="shared" si="0"/>
        <v>137302.73000000004</v>
      </c>
      <c r="F69" s="10">
        <f>SUM(F70:F76)</f>
        <v>0</v>
      </c>
      <c r="G69" s="10">
        <f>SUM(G70:G76)</f>
        <v>0</v>
      </c>
      <c r="H69" s="10">
        <f t="shared" si="1"/>
        <v>137302.73000000004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428709.9</v>
      </c>
      <c r="D76" s="11">
        <v>-291407.17</v>
      </c>
      <c r="E76" s="11">
        <f t="shared" si="2"/>
        <v>137302.73000000004</v>
      </c>
      <c r="F76" s="11">
        <v>0</v>
      </c>
      <c r="G76" s="11">
        <v>0</v>
      </c>
      <c r="H76" s="11">
        <f t="shared" si="3"/>
        <v>137302.73000000004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486944117.39000005</v>
      </c>
      <c r="D77" s="12">
        <f t="shared" si="4"/>
        <v>-4062161.980000007</v>
      </c>
      <c r="E77" s="12">
        <f t="shared" si="4"/>
        <v>482881955.40999997</v>
      </c>
      <c r="F77" s="12">
        <f t="shared" si="4"/>
        <v>382882871.55000001</v>
      </c>
      <c r="G77" s="12">
        <f t="shared" si="4"/>
        <v>371912700.71000004</v>
      </c>
      <c r="H77" s="12">
        <f t="shared" si="4"/>
        <v>99999083.859999985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2020-01-30T16:06:25Z</cp:lastPrinted>
  <dcterms:created xsi:type="dcterms:W3CDTF">2014-02-10T03:37:14Z</dcterms:created>
  <dcterms:modified xsi:type="dcterms:W3CDTF">2020-04-20T20:17:19Z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